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<sst xmlns="http://schemas.openxmlformats.org/spreadsheetml/2006/main" count="100" uniqueCount="16">
  <si>
    <t>m8</t>
  </si>
  <si>
    <t xml:space="preserve"> -LMB</t>
  </si>
  <si>
    <t xml:space="preserve"> +LMB</t>
  </si>
  <si>
    <t>ROI</t>
  </si>
  <si>
    <t>Total</t>
  </si>
  <si>
    <t>Nuclear</t>
  </si>
  <si>
    <t>Cytoplasmic</t>
  </si>
  <si>
    <t>C/T</t>
  </si>
  <si>
    <t>mean (C/T)</t>
  </si>
  <si>
    <t>N/T</t>
  </si>
  <si>
    <t>mean (N/T)</t>
  </si>
  <si>
    <t>SE</t>
  </si>
  <si>
    <t>m9</t>
  </si>
  <si>
    <t>m9*</t>
  </si>
  <si>
    <t>m10</t>
  </si>
  <si>
    <t>m11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</si>
</sst>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i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8" fillId="14" borderId="1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"/>
  <sheetViews>
    <sheetView tabSelected="1" zoomScale="70" zoomScaleNormal="70" workbookViewId="0">
      <selection activeCell="I3" sqref="I3"/>
    </sheetView>
  </sheetViews>
  <sheetFormatPr defaultColWidth="9" defaultRowHeight="13.5"/>
  <cols>
    <col min="2" max="2" width="12.375" customWidth="1"/>
    <col min="3" max="3" width="12.75" customWidth="1"/>
    <col min="4" max="4" width="15.25" customWidth="1"/>
    <col min="5" max="5" width="18" style="2" customWidth="1"/>
    <col min="6" max="6" width="18" customWidth="1"/>
    <col min="7" max="7" width="18" style="2" customWidth="1"/>
    <col min="8" max="8" width="18" customWidth="1"/>
    <col min="9" max="9" width="18" customWidth="1"/>
    <col min="11" max="11" width="12.75" customWidth="1"/>
    <col min="12" max="12" width="12" customWidth="1"/>
    <col min="13" max="13" width="13.5" customWidth="1"/>
    <col min="14" max="14" width="18.75" style="2" customWidth="1"/>
    <col min="15" max="15" width="18" customWidth="1"/>
    <col min="16" max="16" width="16.375" style="2" customWidth="1"/>
    <col min="17" max="17" width="18" customWidth="1"/>
    <col min="18" max="18" width="18" customWidth="1"/>
  </cols>
  <sheetData>
    <row r="1" spans="2:2">
      <c r="B1" s="3" t="s">
        <v>0</v>
      </c>
    </row>
    <row r="2" spans="2:18">
      <c r="B2" s="4" t="s">
        <v>1</v>
      </c>
      <c r="C2" s="4"/>
      <c r="D2" s="4"/>
      <c r="E2" s="4"/>
      <c r="F2" s="4"/>
      <c r="G2" s="4"/>
      <c r="H2" s="4"/>
      <c r="I2" s="4"/>
      <c r="K2" s="4" t="s">
        <v>2</v>
      </c>
      <c r="L2" s="4"/>
      <c r="M2" s="4"/>
      <c r="N2" s="4"/>
      <c r="O2" s="4"/>
      <c r="P2" s="4"/>
      <c r="Q2" s="4"/>
      <c r="R2" s="4"/>
    </row>
    <row r="3" s="1" customFormat="1" ht="15" spans="1:18">
      <c r="A3" s="5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8" t="s">
        <v>8</v>
      </c>
      <c r="G3" s="7" t="s">
        <v>9</v>
      </c>
      <c r="H3" s="8" t="s">
        <v>10</v>
      </c>
      <c r="I3" s="13" t="s">
        <v>11</v>
      </c>
      <c r="K3" s="6" t="s">
        <v>4</v>
      </c>
      <c r="L3" s="6" t="s">
        <v>5</v>
      </c>
      <c r="M3" s="6" t="s">
        <v>6</v>
      </c>
      <c r="N3" s="7" t="s">
        <v>7</v>
      </c>
      <c r="O3" s="8" t="s">
        <v>8</v>
      </c>
      <c r="P3" s="7" t="s">
        <v>9</v>
      </c>
      <c r="Q3" s="8" t="s">
        <v>10</v>
      </c>
      <c r="R3" s="13" t="s">
        <v>11</v>
      </c>
    </row>
    <row r="4" spans="1:18">
      <c r="A4" s="9">
        <v>1</v>
      </c>
      <c r="B4" s="10">
        <v>30377758</v>
      </c>
      <c r="C4" s="10">
        <v>7194597</v>
      </c>
      <c r="D4" s="10">
        <v>23183161</v>
      </c>
      <c r="E4" s="11">
        <f>D4/B4</f>
        <v>0.763162343975484</v>
      </c>
      <c r="F4" s="12">
        <f>AVERAGE(E4:E5)</f>
        <v>0.797971817688814</v>
      </c>
      <c r="G4" s="11">
        <f>C4/B4</f>
        <v>0.236837656024516</v>
      </c>
      <c r="H4" s="12">
        <f>AVERAGE(G4:G5)</f>
        <v>0.202028182311186</v>
      </c>
      <c r="I4" s="14">
        <f>STDEV(E4:E5)/SQRT(2)</f>
        <v>0.0348094737133307</v>
      </c>
      <c r="K4" s="10">
        <v>161393</v>
      </c>
      <c r="L4" s="10">
        <v>18806</v>
      </c>
      <c r="M4" s="10">
        <v>142587</v>
      </c>
      <c r="N4" s="11">
        <f>M4/K4</f>
        <v>0.883476978555452</v>
      </c>
      <c r="O4" s="12">
        <f>AVERAGE(N4:N5)</f>
        <v>0.844445020962151</v>
      </c>
      <c r="P4" s="11">
        <f>L4/K4</f>
        <v>0.116523021444548</v>
      </c>
      <c r="Q4" s="12">
        <f>AVERAGE(P4:P5)</f>
        <v>0.155554979037849</v>
      </c>
      <c r="R4" s="14">
        <f>STDEV(N4:N5)/SQRT(2)</f>
        <v>0.0390319575933009</v>
      </c>
    </row>
    <row r="5" spans="1:18">
      <c r="A5" s="9">
        <v>0</v>
      </c>
      <c r="B5" s="10">
        <v>18751293</v>
      </c>
      <c r="C5" s="10">
        <v>3135567</v>
      </c>
      <c r="D5" s="10">
        <v>15615726</v>
      </c>
      <c r="E5" s="11">
        <f>D5/B5</f>
        <v>0.832781291402145</v>
      </c>
      <c r="F5" s="12"/>
      <c r="G5" s="11">
        <f>C5/B5</f>
        <v>0.167218708597855</v>
      </c>
      <c r="H5" s="12"/>
      <c r="I5" s="14"/>
      <c r="K5" s="10">
        <v>169405</v>
      </c>
      <c r="L5" s="10">
        <v>32964</v>
      </c>
      <c r="M5" s="10">
        <v>136441</v>
      </c>
      <c r="N5" s="11">
        <f>M5/K5</f>
        <v>0.80541306336885</v>
      </c>
      <c r="O5" s="12"/>
      <c r="P5" s="11">
        <f>L5/K5</f>
        <v>0.19458693663115</v>
      </c>
      <c r="Q5" s="12"/>
      <c r="R5" s="14"/>
    </row>
    <row r="7" customFormat="1" spans="2:16">
      <c r="B7" s="3" t="s">
        <v>12</v>
      </c>
      <c r="E7" s="2"/>
      <c r="F7"/>
      <c r="G7" s="2"/>
      <c r="H7"/>
      <c r="N7" s="2"/>
      <c r="O7"/>
      <c r="P7" s="2"/>
    </row>
    <row r="8" spans="2:18">
      <c r="B8" s="4" t="s">
        <v>1</v>
      </c>
      <c r="C8" s="4"/>
      <c r="D8" s="4"/>
      <c r="E8" s="4"/>
      <c r="F8" s="4"/>
      <c r="G8" s="4"/>
      <c r="H8" s="4"/>
      <c r="I8" s="4"/>
      <c r="K8" s="4" t="s">
        <v>2</v>
      </c>
      <c r="L8" s="4"/>
      <c r="M8" s="4"/>
      <c r="N8" s="4"/>
      <c r="O8" s="4"/>
      <c r="P8" s="4"/>
      <c r="Q8" s="4"/>
      <c r="R8" s="4"/>
    </row>
    <row r="9" s="1" customFormat="1" ht="15" spans="1:18">
      <c r="A9" s="5" t="s">
        <v>3</v>
      </c>
      <c r="B9" s="6" t="s">
        <v>4</v>
      </c>
      <c r="C9" s="6" t="s">
        <v>5</v>
      </c>
      <c r="D9" s="6" t="s">
        <v>6</v>
      </c>
      <c r="E9" s="7" t="s">
        <v>7</v>
      </c>
      <c r="F9" s="8" t="s">
        <v>8</v>
      </c>
      <c r="G9" s="7" t="s">
        <v>9</v>
      </c>
      <c r="H9" s="8" t="s">
        <v>10</v>
      </c>
      <c r="I9" s="13" t="s">
        <v>11</v>
      </c>
      <c r="K9" s="6" t="s">
        <v>4</v>
      </c>
      <c r="L9" s="6" t="s">
        <v>5</v>
      </c>
      <c r="M9" s="6" t="s">
        <v>6</v>
      </c>
      <c r="N9" s="7" t="s">
        <v>7</v>
      </c>
      <c r="O9" s="8" t="s">
        <v>8</v>
      </c>
      <c r="P9" s="7" t="s">
        <v>9</v>
      </c>
      <c r="Q9" s="8" t="s">
        <v>10</v>
      </c>
      <c r="R9" s="13" t="s">
        <v>11</v>
      </c>
    </row>
    <row r="10" spans="1:18">
      <c r="A10" s="9">
        <v>1</v>
      </c>
      <c r="B10" s="10">
        <v>11036374</v>
      </c>
      <c r="C10" s="10">
        <v>2828180</v>
      </c>
      <c r="D10" s="10">
        <v>8208194</v>
      </c>
      <c r="E10" s="11">
        <f>D10/B10</f>
        <v>0.74374010884372</v>
      </c>
      <c r="F10" s="12">
        <f>AVERAGE(E10:E11)</f>
        <v>0.772116082590338</v>
      </c>
      <c r="G10" s="11">
        <f>C10/B10</f>
        <v>0.25625989115628</v>
      </c>
      <c r="H10" s="12">
        <f>AVERAGE(G10:G11)</f>
        <v>0.227883917409662</v>
      </c>
      <c r="I10" s="14">
        <f>STDEV(E10:E11)/SQRT(2)</f>
        <v>0.0283759737466183</v>
      </c>
      <c r="K10" s="10">
        <v>78657700</v>
      </c>
      <c r="L10" s="10">
        <v>37916853</v>
      </c>
      <c r="M10" s="10">
        <v>40740847</v>
      </c>
      <c r="N10" s="11">
        <f>M10/K10</f>
        <v>0.517951160534824</v>
      </c>
      <c r="O10" s="12">
        <f>AVERAGE(N10:N11)</f>
        <v>0.516299345442792</v>
      </c>
      <c r="P10" s="11">
        <f>L10/K10</f>
        <v>0.482048839465176</v>
      </c>
      <c r="Q10" s="12">
        <f>AVERAGE(P10:P11)</f>
        <v>0.483700654557209</v>
      </c>
      <c r="R10" s="14">
        <f>STDEV(N10:N11)/SQRT(2)</f>
        <v>0.00165181509203233</v>
      </c>
    </row>
    <row r="11" spans="1:18">
      <c r="A11" s="9">
        <v>0</v>
      </c>
      <c r="B11" s="10">
        <v>25128017</v>
      </c>
      <c r="C11" s="10">
        <v>5013239</v>
      </c>
      <c r="D11" s="10">
        <v>20114778</v>
      </c>
      <c r="E11" s="11">
        <f>D11/B11</f>
        <v>0.800492056336957</v>
      </c>
      <c r="F11" s="12"/>
      <c r="G11" s="11">
        <f>C11/B11</f>
        <v>0.199507943663044</v>
      </c>
      <c r="H11" s="12"/>
      <c r="I11" s="14"/>
      <c r="K11" s="10">
        <v>53751621</v>
      </c>
      <c r="L11" s="10">
        <v>26088482</v>
      </c>
      <c r="M11" s="10">
        <v>27663139</v>
      </c>
      <c r="N11" s="11">
        <f>M11/K11</f>
        <v>0.514647530350759</v>
      </c>
      <c r="O11" s="12"/>
      <c r="P11" s="11">
        <f>L11/K11</f>
        <v>0.485352469649241</v>
      </c>
      <c r="Q11" s="12"/>
      <c r="R11" s="14"/>
    </row>
    <row r="13" customFormat="1" spans="2:16">
      <c r="B13" s="3" t="s">
        <v>13</v>
      </c>
      <c r="E13" s="2"/>
      <c r="F13"/>
      <c r="G13" s="2"/>
      <c r="H13"/>
      <c r="N13" s="2"/>
      <c r="O13"/>
      <c r="P13" s="2"/>
    </row>
    <row r="14" spans="2:18">
      <c r="B14" s="4" t="s">
        <v>1</v>
      </c>
      <c r="C14" s="4"/>
      <c r="D14" s="4"/>
      <c r="E14" s="4"/>
      <c r="F14" s="4"/>
      <c r="G14" s="4"/>
      <c r="H14" s="4"/>
      <c r="I14" s="4"/>
      <c r="K14" s="4" t="s">
        <v>2</v>
      </c>
      <c r="L14" s="4"/>
      <c r="M14" s="4"/>
      <c r="N14" s="4"/>
      <c r="O14" s="4"/>
      <c r="P14" s="4"/>
      <c r="Q14" s="4"/>
      <c r="R14" s="4"/>
    </row>
    <row r="15" s="1" customFormat="1" ht="15" spans="1:18">
      <c r="A15" s="5" t="s">
        <v>3</v>
      </c>
      <c r="B15" s="6" t="s">
        <v>4</v>
      </c>
      <c r="C15" s="6" t="s">
        <v>5</v>
      </c>
      <c r="D15" s="6" t="s">
        <v>6</v>
      </c>
      <c r="E15" s="7" t="s">
        <v>7</v>
      </c>
      <c r="F15" s="8" t="s">
        <v>8</v>
      </c>
      <c r="G15" s="7" t="s">
        <v>9</v>
      </c>
      <c r="H15" s="8" t="s">
        <v>10</v>
      </c>
      <c r="I15" s="13" t="s">
        <v>11</v>
      </c>
      <c r="K15" s="6" t="s">
        <v>4</v>
      </c>
      <c r="L15" s="6" t="s">
        <v>5</v>
      </c>
      <c r="M15" s="6" t="s">
        <v>6</v>
      </c>
      <c r="N15" s="7" t="s">
        <v>7</v>
      </c>
      <c r="O15" s="8" t="s">
        <v>8</v>
      </c>
      <c r="P15" s="7" t="s">
        <v>9</v>
      </c>
      <c r="Q15" s="8" t="s">
        <v>10</v>
      </c>
      <c r="R15" s="13" t="s">
        <v>11</v>
      </c>
    </row>
    <row r="16" spans="1:18">
      <c r="A16" s="9">
        <v>1</v>
      </c>
      <c r="B16" s="10">
        <v>35088033</v>
      </c>
      <c r="C16" s="10">
        <v>18468936</v>
      </c>
      <c r="D16" s="10">
        <v>16619097</v>
      </c>
      <c r="E16" s="11">
        <f>D16/B16</f>
        <v>0.473640029921312</v>
      </c>
      <c r="F16" s="12">
        <f>AVERAGE(E16:E17)</f>
        <v>0.464841849423807</v>
      </c>
      <c r="G16" s="11">
        <f>C16/B16</f>
        <v>0.526359970078688</v>
      </c>
      <c r="H16" s="12">
        <f>AVERAGE(G16:G17)</f>
        <v>0.535158150576193</v>
      </c>
      <c r="I16" s="14">
        <f>STDEV(E16:E17)/SQRT(2)</f>
        <v>0.00879818049750528</v>
      </c>
      <c r="K16" s="10">
        <v>42109995</v>
      </c>
      <c r="L16" s="10">
        <v>20828625</v>
      </c>
      <c r="M16" s="10">
        <v>21281370</v>
      </c>
      <c r="N16" s="11">
        <f>M16/K16</f>
        <v>0.505375742742311</v>
      </c>
      <c r="O16" s="12">
        <f>AVERAGE(N16:N17)</f>
        <v>0.481204406699422</v>
      </c>
      <c r="P16" s="11">
        <f>L16/K16</f>
        <v>0.494624257257689</v>
      </c>
      <c r="Q16" s="12">
        <f>AVERAGE(P16:P17)</f>
        <v>0.518795593300578</v>
      </c>
      <c r="R16" s="14">
        <f>STDEV(N16:N17)/SQRT(2)</f>
        <v>0.0241713360428891</v>
      </c>
    </row>
    <row r="17" spans="1:18">
      <c r="A17" s="9">
        <v>0</v>
      </c>
      <c r="B17" s="10">
        <v>50846407</v>
      </c>
      <c r="C17" s="10">
        <v>27658225</v>
      </c>
      <c r="D17" s="10">
        <v>23188182</v>
      </c>
      <c r="E17" s="11">
        <f>D17/B17</f>
        <v>0.456043668926302</v>
      </c>
      <c r="F17" s="12"/>
      <c r="G17" s="11">
        <f>C17/B17</f>
        <v>0.543956331073698</v>
      </c>
      <c r="H17" s="12"/>
      <c r="I17" s="14"/>
      <c r="K17" s="10">
        <v>43154934</v>
      </c>
      <c r="L17" s="10">
        <v>23431702</v>
      </c>
      <c r="M17" s="10">
        <v>19723232</v>
      </c>
      <c r="N17" s="11">
        <f>M17/K17</f>
        <v>0.457033070656533</v>
      </c>
      <c r="O17" s="12"/>
      <c r="P17" s="11">
        <f>L17/K17</f>
        <v>0.542966929343467</v>
      </c>
      <c r="Q17" s="12"/>
      <c r="R17" s="14"/>
    </row>
    <row r="19" customFormat="1" spans="2:16">
      <c r="B19" s="3" t="s">
        <v>14</v>
      </c>
      <c r="E19" s="2"/>
      <c r="F19"/>
      <c r="G19" s="2"/>
      <c r="H19"/>
      <c r="N19" s="2"/>
      <c r="O19"/>
      <c r="P19" s="2"/>
    </row>
    <row r="20" spans="2:18">
      <c r="B20" s="4" t="s">
        <v>1</v>
      </c>
      <c r="C20" s="4"/>
      <c r="D20" s="4"/>
      <c r="E20" s="4"/>
      <c r="F20" s="4"/>
      <c r="G20" s="4"/>
      <c r="H20" s="4"/>
      <c r="I20" s="4"/>
      <c r="K20" s="4" t="s">
        <v>2</v>
      </c>
      <c r="L20" s="4"/>
      <c r="M20" s="4"/>
      <c r="N20" s="4"/>
      <c r="O20" s="4"/>
      <c r="P20" s="4"/>
      <c r="Q20" s="4"/>
      <c r="R20" s="4"/>
    </row>
    <row r="21" s="1" customFormat="1" ht="15" spans="1:18">
      <c r="A21" s="5" t="s">
        <v>3</v>
      </c>
      <c r="B21" s="6" t="s">
        <v>4</v>
      </c>
      <c r="C21" s="6" t="s">
        <v>5</v>
      </c>
      <c r="D21" s="6" t="s">
        <v>6</v>
      </c>
      <c r="E21" s="7" t="s">
        <v>7</v>
      </c>
      <c r="F21" s="8" t="s">
        <v>8</v>
      </c>
      <c r="G21" s="7" t="s">
        <v>9</v>
      </c>
      <c r="H21" s="8" t="s">
        <v>10</v>
      </c>
      <c r="I21" s="13" t="s">
        <v>11</v>
      </c>
      <c r="K21" s="6" t="s">
        <v>4</v>
      </c>
      <c r="L21" s="6" t="s">
        <v>5</v>
      </c>
      <c r="M21" s="6" t="s">
        <v>6</v>
      </c>
      <c r="N21" s="7" t="s">
        <v>7</v>
      </c>
      <c r="O21" s="8" t="s">
        <v>8</v>
      </c>
      <c r="P21" s="7" t="s">
        <v>9</v>
      </c>
      <c r="Q21" s="8" t="s">
        <v>10</v>
      </c>
      <c r="R21" s="13" t="s">
        <v>11</v>
      </c>
    </row>
    <row r="22" spans="1:18">
      <c r="A22" s="9">
        <v>1</v>
      </c>
      <c r="B22" s="10">
        <v>37331752</v>
      </c>
      <c r="C22" s="10">
        <v>3230318</v>
      </c>
      <c r="D22" s="10">
        <v>34101434</v>
      </c>
      <c r="E22" s="11">
        <f>D22/B22</f>
        <v>0.913469959834727</v>
      </c>
      <c r="F22" s="12">
        <f>AVERAGE(E22:E23)</f>
        <v>0.863252989698243</v>
      </c>
      <c r="G22" s="11">
        <f>C22/B22</f>
        <v>0.0865300401652727</v>
      </c>
      <c r="H22" s="12">
        <f>AVERAGE(G22:G23)</f>
        <v>0.136747010301757</v>
      </c>
      <c r="I22" s="14">
        <f>STDEV(E22:E23)/SQRT(2)</f>
        <v>0.0502169701364842</v>
      </c>
      <c r="K22" s="10">
        <v>30455096</v>
      </c>
      <c r="L22" s="10">
        <v>16402426</v>
      </c>
      <c r="M22" s="10">
        <v>14052670</v>
      </c>
      <c r="N22" s="11">
        <f>M22/K22</f>
        <v>0.461422613804928</v>
      </c>
      <c r="O22" s="12">
        <f>AVERAGE(N22:N23)</f>
        <v>0.438824371090637</v>
      </c>
      <c r="P22" s="11">
        <f>L22/K22</f>
        <v>0.538577386195072</v>
      </c>
      <c r="Q22" s="12">
        <f>AVERAGE(P22:P23)</f>
        <v>0.561175628909363</v>
      </c>
      <c r="R22" s="14">
        <f>STDEV(N22:N23)/SQRT(2)</f>
        <v>0.0225982427142907</v>
      </c>
    </row>
    <row r="23" spans="1:18">
      <c r="A23" s="9">
        <v>0</v>
      </c>
      <c r="B23" s="10">
        <v>41981910</v>
      </c>
      <c r="C23" s="10">
        <v>7849105</v>
      </c>
      <c r="D23" s="10">
        <v>34132805</v>
      </c>
      <c r="E23" s="11">
        <f>D23/B23</f>
        <v>0.813036019561759</v>
      </c>
      <c r="F23" s="12"/>
      <c r="G23" s="11">
        <f>C23/B23</f>
        <v>0.186963980438241</v>
      </c>
      <c r="H23" s="12"/>
      <c r="I23" s="14"/>
      <c r="K23" s="10">
        <v>25373693</v>
      </c>
      <c r="L23" s="10">
        <v>14812499</v>
      </c>
      <c r="M23" s="10">
        <v>10561194</v>
      </c>
      <c r="N23" s="11">
        <f>M23/K23</f>
        <v>0.416226128376346</v>
      </c>
      <c r="O23" s="12"/>
      <c r="P23" s="11">
        <f>L23/K23</f>
        <v>0.583773871623654</v>
      </c>
      <c r="Q23" s="12"/>
      <c r="R23" s="14"/>
    </row>
    <row r="25" customFormat="1" spans="2:16">
      <c r="B25" s="3" t="s">
        <v>15</v>
      </c>
      <c r="E25" s="2"/>
      <c r="F25"/>
      <c r="G25" s="2"/>
      <c r="H25"/>
      <c r="N25" s="2"/>
      <c r="O25"/>
      <c r="P25" s="2"/>
    </row>
    <row r="26" spans="2:18">
      <c r="B26" s="4" t="s">
        <v>1</v>
      </c>
      <c r="C26" s="4"/>
      <c r="D26" s="4"/>
      <c r="E26" s="4"/>
      <c r="F26" s="4"/>
      <c r="G26" s="4"/>
      <c r="H26" s="4"/>
      <c r="I26" s="4"/>
      <c r="K26" s="4" t="s">
        <v>2</v>
      </c>
      <c r="L26" s="4"/>
      <c r="M26" s="4"/>
      <c r="N26" s="4"/>
      <c r="O26" s="4"/>
      <c r="P26" s="4"/>
      <c r="Q26" s="4"/>
      <c r="R26" s="4"/>
    </row>
    <row r="27" s="1" customFormat="1" ht="15" spans="1:18">
      <c r="A27" s="5" t="s">
        <v>3</v>
      </c>
      <c r="B27" s="6" t="s">
        <v>4</v>
      </c>
      <c r="C27" s="6" t="s">
        <v>5</v>
      </c>
      <c r="D27" s="6" t="s">
        <v>6</v>
      </c>
      <c r="E27" s="7" t="s">
        <v>7</v>
      </c>
      <c r="F27" s="8" t="s">
        <v>8</v>
      </c>
      <c r="G27" s="7" t="s">
        <v>9</v>
      </c>
      <c r="H27" s="8" t="s">
        <v>10</v>
      </c>
      <c r="I27" s="13" t="s">
        <v>11</v>
      </c>
      <c r="K27" s="6" t="s">
        <v>4</v>
      </c>
      <c r="L27" s="6" t="s">
        <v>5</v>
      </c>
      <c r="M27" s="6" t="s">
        <v>6</v>
      </c>
      <c r="N27" s="7" t="s">
        <v>7</v>
      </c>
      <c r="O27" s="8" t="s">
        <v>8</v>
      </c>
      <c r="P27" s="7" t="s">
        <v>9</v>
      </c>
      <c r="Q27" s="8" t="s">
        <v>10</v>
      </c>
      <c r="R27" s="13" t="s">
        <v>11</v>
      </c>
    </row>
    <row r="28" spans="1:18">
      <c r="A28" s="9">
        <v>1</v>
      </c>
      <c r="B28" s="10">
        <v>12953328</v>
      </c>
      <c r="C28" s="10">
        <v>2560781</v>
      </c>
      <c r="D28" s="10">
        <v>10392547</v>
      </c>
      <c r="E28" s="11">
        <f>D28/B28</f>
        <v>0.802307098222171</v>
      </c>
      <c r="F28" s="12">
        <f>AVERAGE(E28:E29)</f>
        <v>0.818151615510605</v>
      </c>
      <c r="G28" s="11">
        <f>C28/B28</f>
        <v>0.197692901777829</v>
      </c>
      <c r="H28" s="12">
        <f>AVERAGE(G28:G29)</f>
        <v>0.181848384489394</v>
      </c>
      <c r="I28" s="14">
        <f>STDEV(E28:E29)/SQRT(2)</f>
        <v>0.0158445172884344</v>
      </c>
      <c r="K28" s="10">
        <v>49501546</v>
      </c>
      <c r="L28" s="10">
        <v>28782815</v>
      </c>
      <c r="M28" s="10">
        <v>20718731</v>
      </c>
      <c r="N28" s="11">
        <f>M28/K28</f>
        <v>0.418547150022345</v>
      </c>
      <c r="O28" s="12">
        <f>AVERAGE(N28:N29)</f>
        <v>0.449583791465053</v>
      </c>
      <c r="P28" s="11">
        <f>L28/K28</f>
        <v>0.581452849977655</v>
      </c>
      <c r="Q28" s="12">
        <f>AVERAGE(P28:P29)</f>
        <v>0.550416208534947</v>
      </c>
      <c r="R28" s="14">
        <f>STDEV(N28:N29)/SQRT(2)</f>
        <v>0.0310366414427081</v>
      </c>
    </row>
    <row r="29" spans="1:18">
      <c r="A29" s="9">
        <v>0</v>
      </c>
      <c r="B29" s="10">
        <v>16971448</v>
      </c>
      <c r="C29" s="10">
        <v>2817326</v>
      </c>
      <c r="D29" s="10">
        <v>14154122</v>
      </c>
      <c r="E29" s="11">
        <f>D29/B29</f>
        <v>0.83399613279904</v>
      </c>
      <c r="F29" s="12"/>
      <c r="G29" s="11">
        <f>C29/B29</f>
        <v>0.16600386720096</v>
      </c>
      <c r="H29" s="12"/>
      <c r="I29" s="14"/>
      <c r="K29" s="10">
        <v>69660844</v>
      </c>
      <c r="L29" s="10">
        <v>36180419</v>
      </c>
      <c r="M29" s="10">
        <v>33480425</v>
      </c>
      <c r="N29" s="11">
        <f>M29/K29</f>
        <v>0.480620432907761</v>
      </c>
      <c r="O29" s="12"/>
      <c r="P29" s="11">
        <f>L29/K29</f>
        <v>0.519379567092239</v>
      </c>
      <c r="Q29" s="12"/>
      <c r="R29" s="14"/>
    </row>
  </sheetData>
  <mergeCells count="40">
    <mergeCell ref="B2:I2"/>
    <mergeCell ref="K2:R2"/>
    <mergeCell ref="B8:I8"/>
    <mergeCell ref="K8:R8"/>
    <mergeCell ref="B14:I14"/>
    <mergeCell ref="K14:R14"/>
    <mergeCell ref="B20:I20"/>
    <mergeCell ref="K20:R20"/>
    <mergeCell ref="B26:I26"/>
    <mergeCell ref="K26:R26"/>
    <mergeCell ref="F4:F5"/>
    <mergeCell ref="F10:F11"/>
    <mergeCell ref="F16:F17"/>
    <mergeCell ref="F22:F23"/>
    <mergeCell ref="F28:F29"/>
    <mergeCell ref="H4:H5"/>
    <mergeCell ref="H10:H11"/>
    <mergeCell ref="H16:H17"/>
    <mergeCell ref="H22:H23"/>
    <mergeCell ref="H28:H29"/>
    <mergeCell ref="I4:I5"/>
    <mergeCell ref="I10:I11"/>
    <mergeCell ref="I16:I17"/>
    <mergeCell ref="I22:I23"/>
    <mergeCell ref="I28:I29"/>
    <mergeCell ref="O4:O5"/>
    <mergeCell ref="O10:O11"/>
    <mergeCell ref="O16:O17"/>
    <mergeCell ref="O22:O23"/>
    <mergeCell ref="O28:O29"/>
    <mergeCell ref="Q4:Q5"/>
    <mergeCell ref="Q10:Q11"/>
    <mergeCell ref="Q16:Q17"/>
    <mergeCell ref="Q22:Q23"/>
    <mergeCell ref="Q28:Q29"/>
    <mergeCell ref="R4:R5"/>
    <mergeCell ref="R10:R11"/>
    <mergeCell ref="R16:R17"/>
    <mergeCell ref="R22:R23"/>
    <mergeCell ref="R28:R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行云流水</cp:lastModifiedBy>
  <dcterms:created xsi:type="dcterms:W3CDTF">2022-04-07T03:40:00Z</dcterms:created>
  <dcterms:modified xsi:type="dcterms:W3CDTF">2022-11-08T11:23:50Z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15A1375CD1EB41CE9E39B5A3166BE5F5</vt:lpwstr>
  </property>
  <property fmtid="{D5CDD505-2E9C-101B-9397-08002B2CF9AE}" pid="3" name="KSOProductBuildVer">
    <vt:lpwstr>2052-11.1.0.12358</vt:lpwstr>
  </property>
</Properties>
</file>